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<sst xmlns="http://schemas.openxmlformats.org/spreadsheetml/2006/main" count="154" uniqueCount="132">
  <si>
    <t xml:space="preserve">CONCEPTS</t>
  </si>
  <si>
    <t xml:space="preserve">SLO</t>
  </si>
  <si>
    <t xml:space="preserve">First Quiz
</t>
  </si>
  <si>
    <t xml:space="preserve">Second Quiz (if applicable)</t>
  </si>
  <si>
    <t xml:space="preserve">Exam 1</t>
  </si>
  <si>
    <t xml:space="preserve">Exam 2</t>
  </si>
  <si>
    <t xml:space="preserve">Reassessment 1</t>
  </si>
  <si>
    <t xml:space="preserve">Reassessment 2</t>
  </si>
  <si>
    <t xml:space="preserve">Reassessment 3</t>
  </si>
  <si>
    <t xml:space="preserve">Total Ms</t>
  </si>
  <si>
    <t xml:space="preserve">Total M-s</t>
  </si>
  <si>
    <t xml:space="preserve">Total Ps</t>
  </si>
  <si>
    <t xml:space="preserve">Total Opportunities</t>
  </si>
  <si>
    <t xml:space="preserve">Number Counted</t>
  </si>
  <si>
    <t xml:space="preserve">SLO Grade</t>
  </si>
  <si>
    <t xml:space="preserve">A1</t>
  </si>
  <si>
    <t xml:space="preserve">M</t>
  </si>
  <si>
    <t xml:space="preserve">P</t>
  </si>
  <si>
    <t xml:space="preserve">M-</t>
  </si>
  <si>
    <t xml:space="preserve">A2</t>
  </si>
  <si>
    <t xml:space="preserve">A3</t>
  </si>
  <si>
    <t xml:space="preserve">B1</t>
  </si>
  <si>
    <t xml:space="preserve">B2</t>
  </si>
  <si>
    <t xml:space="preserve">B3</t>
  </si>
  <si>
    <t xml:space="preserve">B4</t>
  </si>
  <si>
    <t xml:space="preserve">C1</t>
  </si>
  <si>
    <t xml:space="preserve">C2</t>
  </si>
  <si>
    <t xml:space="preserve">C3</t>
  </si>
  <si>
    <t xml:space="preserve">C4</t>
  </si>
  <si>
    <t xml:space="preserve">C5</t>
  </si>
  <si>
    <t xml:space="preserve">D1</t>
  </si>
  <si>
    <t xml:space="preserve">D2</t>
  </si>
  <si>
    <t xml:space="preserve">E1</t>
  </si>
  <si>
    <t xml:space="preserve">E2</t>
  </si>
  <si>
    <t xml:space="preserve">E3</t>
  </si>
  <si>
    <t xml:space="preserve">E4</t>
  </si>
  <si>
    <t xml:space="preserve">E5</t>
  </si>
  <si>
    <t xml:space="preserve">E6</t>
  </si>
  <si>
    <t xml:space="preserve">E7</t>
  </si>
  <si>
    <t xml:space="preserve">E8</t>
  </si>
  <si>
    <t xml:space="preserve">E9</t>
  </si>
  <si>
    <t xml:space="preserve">E10</t>
  </si>
  <si>
    <t xml:space="preserve">F1</t>
  </si>
  <si>
    <t xml:space="preserve">F2</t>
  </si>
  <si>
    <t xml:space="preserve">G1</t>
  </si>
  <si>
    <t xml:space="preserve">G2</t>
  </si>
  <si>
    <t xml:space="preserve">G3</t>
  </si>
  <si>
    <t xml:space="preserve">G4</t>
  </si>
  <si>
    <t xml:space="preserve">G5</t>
  </si>
  <si>
    <t xml:space="preserve">G6</t>
  </si>
  <si>
    <t xml:space="preserve">H1</t>
  </si>
  <si>
    <t xml:space="preserve">H2</t>
  </si>
  <si>
    <t xml:space="preserve">H3</t>
  </si>
  <si>
    <t xml:space="preserve">H4</t>
  </si>
  <si>
    <t xml:space="preserve">H5</t>
  </si>
  <si>
    <t xml:space="preserve">H6</t>
  </si>
  <si>
    <t xml:space="preserve">H7</t>
  </si>
  <si>
    <t xml:space="preserve">H8</t>
  </si>
  <si>
    <t xml:space="preserve">H9</t>
  </si>
  <si>
    <t xml:space="preserve">OVERALL</t>
  </si>
  <si>
    <t xml:space="preserve">COMPUTING
</t>
  </si>
  <si>
    <t xml:space="preserve">Lab3</t>
  </si>
  <si>
    <t xml:space="preserve">Lab4</t>
  </si>
  <si>
    <t xml:space="preserve">Lab5</t>
  </si>
  <si>
    <t xml:space="preserve">Lab6</t>
  </si>
  <si>
    <t xml:space="preserve">Lab7</t>
  </si>
  <si>
    <t xml:space="preserve">Lab8</t>
  </si>
  <si>
    <t xml:space="preserve">Lab9</t>
  </si>
  <si>
    <t xml:space="preserve">Total Ms
</t>
  </si>
  <si>
    <t xml:space="preserve">Total M-s
</t>
  </si>
  <si>
    <t xml:space="preserve">I1</t>
  </si>
  <si>
    <t xml:space="preserve">I2</t>
  </si>
  <si>
    <t xml:space="preserve">I3</t>
  </si>
  <si>
    <t xml:space="preserve">N</t>
  </si>
  <si>
    <t xml:space="preserve">I4</t>
  </si>
  <si>
    <t xml:space="preserve">I5</t>
  </si>
  <si>
    <t xml:space="preserve">APPLICATION IN CONTEXT</t>
  </si>
  <si>
    <t xml:space="preserve">SLO
</t>
  </si>
  <si>
    <t xml:space="preserve">P1</t>
  </si>
  <si>
    <t xml:space="preserve">P2</t>
  </si>
  <si>
    <t xml:space="preserve">P3</t>
  </si>
  <si>
    <t xml:space="preserve">P4
</t>
  </si>
  <si>
    <t xml:space="preserve">P5</t>
  </si>
  <si>
    <t xml:space="preserve">P6</t>
  </si>
  <si>
    <t xml:space="preserve">P7</t>
  </si>
  <si>
    <t xml:space="preserve">J1</t>
  </si>
  <si>
    <t xml:space="preserve">J2</t>
  </si>
  <si>
    <t xml:space="preserve">J3</t>
  </si>
  <si>
    <t xml:space="preserve">J4</t>
  </si>
  <si>
    <t xml:space="preserve">J5</t>
  </si>
  <si>
    <t xml:space="preserve">PROJECT</t>
  </si>
  <si>
    <t xml:space="preserve">Proposal</t>
  </si>
  <si>
    <t xml:space="preserve">Pilot</t>
  </si>
  <si>
    <t xml:space="preserve">Presentation</t>
  </si>
  <si>
    <t xml:space="preserve">Final</t>
  </si>
  <si>
    <t xml:space="preserve">Grade</t>
  </si>
  <si>
    <t xml:space="preserve">K1</t>
  </si>
  <si>
    <t xml:space="preserve">K2</t>
  </si>
  <si>
    <t xml:space="preserve">K3</t>
  </si>
  <si>
    <t xml:space="preserve">K4</t>
  </si>
  <si>
    <t xml:space="preserve">L1</t>
  </si>
  <si>
    <t xml:space="preserve">L2</t>
  </si>
  <si>
    <t xml:space="preserve">L3</t>
  </si>
  <si>
    <t xml:space="preserve">L4</t>
  </si>
  <si>
    <t xml:space="preserve">M1</t>
  </si>
  <si>
    <t xml:space="preserve">M2</t>
  </si>
  <si>
    <t xml:space="preserve">M3</t>
  </si>
  <si>
    <t xml:space="preserve">M4</t>
  </si>
  <si>
    <t xml:space="preserve">M5</t>
  </si>
  <si>
    <t xml:space="preserve">M6</t>
  </si>
  <si>
    <t xml:space="preserve">N1</t>
  </si>
  <si>
    <t xml:space="preserve">N2</t>
  </si>
  <si>
    <t xml:space="preserve">N3</t>
  </si>
  <si>
    <t xml:space="preserve">N4</t>
  </si>
  <si>
    <t xml:space="preserve">N5</t>
  </si>
  <si>
    <t xml:space="preserve">N6</t>
  </si>
  <si>
    <t xml:space="preserve">O1</t>
  </si>
  <si>
    <t xml:space="preserve">O2</t>
  </si>
  <si>
    <t xml:space="preserve">O3</t>
  </si>
  <si>
    <t xml:space="preserve">O4</t>
  </si>
  <si>
    <t xml:space="preserve">O5</t>
  </si>
  <si>
    <t xml:space="preserve">Number Assessed</t>
  </si>
  <si>
    <t xml:space="preserve">BOTTOM LINE</t>
  </si>
  <si>
    <t xml:space="preserve">Average
</t>
  </si>
  <si>
    <t xml:space="preserve">Weight</t>
  </si>
  <si>
    <t xml:space="preserve">Concepts</t>
  </si>
  <si>
    <t xml:space="preserve">Computing</t>
  </si>
  <si>
    <t xml:space="preserve">Application in Context</t>
  </si>
  <si>
    <t xml:space="preserve">Project</t>
  </si>
  <si>
    <t xml:space="preserve">Engagement
</t>
  </si>
  <si>
    <t xml:space="preserve">Weight Included</t>
  </si>
  <si>
    <t xml:space="preserve">LETTER (Pessimistic)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</si>
</sst>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name val="Andale Mono"/>
      <family val="0"/>
      <charset val="1"/>
    </font>
    <font>
      <sz val="10"/>
      <color rgb="FF000000"/>
      <name val="Andale Mono"/>
      <family val="0"/>
      <charset val="1"/>
    </font>
    <font>
      <b val="true"/>
      <sz val="11"/>
      <color rgb="FF000000"/>
      <name val="Andale Mono"/>
      <family val="0"/>
      <charset val="1"/>
    </font>
    <font>
      <b val="true"/>
      <sz val="11"/>
      <name val="Andale Mono"/>
      <family val="0"/>
      <charset val="1"/>
    </font>
    <font>
      <sz val="11"/>
      <color rgb="FF000000"/>
      <name val="Andale Mono"/>
      <family val="0"/>
      <charset val="1"/>
    </font>
    <font>
      <sz val="11"/>
      <name val="Andale Mono"/>
      <family val="0"/>
      <charset val="1"/>
    </font>
    <font>
      <b val="true"/>
      <sz val="10"/>
      <color rgb="FF000000"/>
      <name val="Andale Mono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04" activeCellId="0" sqref="C104"/>
    </sheetView>
  </sheetViews>
  <sheetFormatPr defaultRowHeight="15.75" zeroHeight="false" outlineLevelRow="0" outlineLevelCol="0"/>
  <cols>
    <col collapsed="false" customWidth="true" hidden="false" outlineLevel="0" max="1" min="1" style="0" width="27.72"/>
    <col collapsed="false" customWidth="true" hidden="false" outlineLevel="0" max="2" min="2" style="0" width="13.43"/>
    <col collapsed="false" customWidth="true" hidden="false" outlineLevel="0" max="3" min="3" style="0" width="16.46"/>
    <col collapsed="false" customWidth="true" hidden="false" outlineLevel="0" max="4" min="4" style="0" width="15.69"/>
    <col collapsed="false" customWidth="true" hidden="false" outlineLevel="0" max="5" min="5" style="0" width="14.43"/>
    <col collapsed="false" customWidth="true" hidden="false" outlineLevel="0" max="6" min="6" style="0" width="17.32"/>
    <col collapsed="false" customWidth="true" hidden="false" outlineLevel="0" max="7" min="7" style="0" width="17.21"/>
    <col collapsed="false" customWidth="true" hidden="false" outlineLevel="0" max="8" min="8" style="0" width="17.43"/>
    <col collapsed="false" customWidth="true" hidden="false" outlineLevel="0" max="11" min="9" style="0" width="14.43"/>
    <col collapsed="false" customWidth="true" hidden="false" outlineLevel="0" max="12" min="12" style="0" width="24.04"/>
    <col collapsed="false" customWidth="true" hidden="false" outlineLevel="0" max="13" min="13" style="0" width="18.4"/>
    <col collapsed="false" customWidth="true" hidden="false" outlineLevel="0" max="1025" min="14" style="0" width="14.43"/>
  </cols>
  <sheetData>
    <row r="1" customFormat="false" ht="13.8" hidden="false" customHeight="false" outlineLevel="0" collapsed="false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2"/>
      <c r="N1" s="2"/>
    </row>
    <row r="2" customFormat="false" ht="38.4" hidden="false" customHeight="true" outlineLevel="0" collapsed="false">
      <c r="A2" s="4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4" t="s">
        <v>14</v>
      </c>
    </row>
    <row r="3" customFormat="false" ht="13.8" hidden="false" customHeight="false" outlineLevel="0" collapsed="false">
      <c r="A3" s="6" t="s">
        <v>15</v>
      </c>
      <c r="B3" s="6" t="s">
        <v>16</v>
      </c>
      <c r="C3" s="6" t="s">
        <v>17</v>
      </c>
      <c r="D3" s="7" t="s">
        <v>18</v>
      </c>
      <c r="E3" s="2"/>
      <c r="F3" s="2"/>
      <c r="G3" s="2"/>
      <c r="H3" s="2"/>
      <c r="I3" s="8" t="n">
        <f aca="false">COUNTIF(B3:H3,"=M")</f>
        <v>1</v>
      </c>
      <c r="J3" s="8" t="n">
        <f aca="false">COUNTIF(B3:H3,"=M-")</f>
        <v>1</v>
      </c>
      <c r="K3" s="8" t="n">
        <f aca="false">COUNTIF(B3:H3,"=P")</f>
        <v>1</v>
      </c>
      <c r="L3" s="8" t="n">
        <f aca="false">COUNTA(B3:E3)</f>
        <v>3</v>
      </c>
      <c r="M3" s="8" t="n">
        <f aca="false">MIN(L3,2)</f>
        <v>2</v>
      </c>
      <c r="N3" s="8" t="n">
        <f aca="false">IF(L3&gt;0,(4*MIN(I3,2,L3)+3*MIN(J3,MAX(M3-I3,0))+2*MIN(K3,MAX(M3-I3-J3,0)))/M3, "")</f>
        <v>3.5</v>
      </c>
    </row>
    <row r="4" customFormat="false" ht="13.8" hidden="false" customHeight="false" outlineLevel="0" collapsed="false">
      <c r="A4" s="6" t="s">
        <v>19</v>
      </c>
      <c r="B4" s="6" t="s">
        <v>17</v>
      </c>
      <c r="C4" s="6" t="s">
        <v>18</v>
      </c>
      <c r="D4" s="6" t="s">
        <v>18</v>
      </c>
      <c r="E4" s="2"/>
      <c r="F4" s="2"/>
      <c r="G4" s="2"/>
      <c r="H4" s="2"/>
      <c r="I4" s="8" t="n">
        <f aca="false">COUNTIF(B4:H4,"=M")</f>
        <v>0</v>
      </c>
      <c r="J4" s="8" t="n">
        <f aca="false">COUNTIF(B4:H4,"=M-")</f>
        <v>2</v>
      </c>
      <c r="K4" s="8" t="n">
        <f aca="false">COUNTIF(B4:H4,"=P")</f>
        <v>1</v>
      </c>
      <c r="L4" s="8" t="n">
        <f aca="false">COUNTA(B4:E4)</f>
        <v>3</v>
      </c>
      <c r="M4" s="8" t="n">
        <f aca="false">MIN(L4,2)</f>
        <v>2</v>
      </c>
      <c r="N4" s="8" t="n">
        <f aca="false">IF(L4&gt;0,(4*MIN(I4,2,L4)+3*MIN(J4,MAX(M4-I4,0))+2*MIN(K4,MAX(M4-I4-J4,0)))/M4, "")</f>
        <v>3</v>
      </c>
    </row>
    <row r="5" customFormat="false" ht="13.8" hidden="false" customHeight="false" outlineLevel="0" collapsed="false">
      <c r="A5" s="6" t="s">
        <v>20</v>
      </c>
      <c r="B5" s="2"/>
      <c r="C5" s="2"/>
      <c r="D5" s="2"/>
      <c r="E5" s="2"/>
      <c r="F5" s="2"/>
      <c r="G5" s="2"/>
      <c r="H5" s="2"/>
      <c r="I5" s="8" t="n">
        <f aca="false">COUNTIF(B5:H5,"=M")</f>
        <v>0</v>
      </c>
      <c r="J5" s="8" t="n">
        <f aca="false">COUNTIF(B5:H5,"=M-")</f>
        <v>0</v>
      </c>
      <c r="K5" s="8" t="n">
        <f aca="false">COUNTIF(B5:H5,"=P")</f>
        <v>0</v>
      </c>
      <c r="L5" s="8" t="n">
        <f aca="false">COUNTA(B5:E5)</f>
        <v>0</v>
      </c>
      <c r="M5" s="8" t="n">
        <f aca="false">MIN(L5,2)</f>
        <v>0</v>
      </c>
      <c r="N5" s="8" t="str">
        <f aca="false">IF(L5&gt;0,(4*MIN(I5,2,L5)+3*MIN(J5,MAX(M5-I5,0))+2*MIN(K5,MAX(M5-I5-J5,0)))/M5, "")</f>
        <v/>
      </c>
    </row>
    <row r="6" customFormat="false" ht="13.8" hidden="false" customHeight="false" outlineLevel="0" collapsed="false">
      <c r="A6" s="6" t="s">
        <v>21</v>
      </c>
      <c r="B6" s="2"/>
      <c r="C6" s="2"/>
      <c r="D6" s="2"/>
      <c r="E6" s="2"/>
      <c r="F6" s="2"/>
      <c r="G6" s="2"/>
      <c r="H6" s="2"/>
      <c r="I6" s="8" t="n">
        <f aca="false">COUNTIF(B6:H6,"=M")</f>
        <v>0</v>
      </c>
      <c r="J6" s="8" t="n">
        <f aca="false">COUNTIF(B6:H6,"=M-")</f>
        <v>0</v>
      </c>
      <c r="K6" s="8" t="n">
        <f aca="false">COUNTIF(B6:H6,"=P")</f>
        <v>0</v>
      </c>
      <c r="L6" s="8" t="n">
        <f aca="false">COUNTA(B6:E6)</f>
        <v>0</v>
      </c>
      <c r="M6" s="8" t="n">
        <f aca="false">MIN(L6,2)</f>
        <v>0</v>
      </c>
      <c r="N6" s="8" t="str">
        <f aca="false">IF(L6&gt;0,(4*MIN(I6,2,L6)+3*MIN(J6,MAX(M6-I6,0))+2*MIN(K6,MAX(M6-I6-J6,0)))/M6, "")</f>
        <v/>
      </c>
    </row>
    <row r="7" customFormat="false" ht="13.8" hidden="false" customHeight="false" outlineLevel="0" collapsed="false">
      <c r="A7" s="6" t="s">
        <v>22</v>
      </c>
      <c r="B7" s="2"/>
      <c r="C7" s="2"/>
      <c r="D7" s="2"/>
      <c r="E7" s="2"/>
      <c r="F7" s="2"/>
      <c r="G7" s="2"/>
      <c r="H7" s="2"/>
      <c r="I7" s="8" t="n">
        <f aca="false">COUNTIF(B7:H7,"=M")</f>
        <v>0</v>
      </c>
      <c r="J7" s="8" t="n">
        <f aca="false">COUNTIF(B7:H7,"=M-")</f>
        <v>0</v>
      </c>
      <c r="K7" s="8" t="n">
        <f aca="false">COUNTIF(B7:H7,"=P")</f>
        <v>0</v>
      </c>
      <c r="L7" s="8" t="n">
        <f aca="false">COUNTA(B7:E7)</f>
        <v>0</v>
      </c>
      <c r="M7" s="8" t="n">
        <f aca="false">MIN(L7,2)</f>
        <v>0</v>
      </c>
      <c r="N7" s="8" t="str">
        <f aca="false">IF(L7&gt;0,(4*MIN(I7,2,L7)+3*MIN(J7,MAX(M7-I7,0))+2*MIN(K7,MAX(M7-I7-J7,0)))/M7, "")</f>
        <v/>
      </c>
    </row>
    <row r="8" customFormat="false" ht="13.8" hidden="false" customHeight="false" outlineLevel="0" collapsed="false">
      <c r="A8" s="6" t="s">
        <v>23</v>
      </c>
      <c r="B8" s="2"/>
      <c r="C8" s="2"/>
      <c r="D8" s="2"/>
      <c r="E8" s="2"/>
      <c r="F8" s="2"/>
      <c r="G8" s="2"/>
      <c r="H8" s="2"/>
      <c r="I8" s="8" t="n">
        <f aca="false">COUNTIF(B8:H8,"=M")</f>
        <v>0</v>
      </c>
      <c r="J8" s="8" t="n">
        <f aca="false">COUNTIF(B8:H8,"=M-")</f>
        <v>0</v>
      </c>
      <c r="K8" s="8" t="n">
        <f aca="false">COUNTIF(B8:H8,"=P")</f>
        <v>0</v>
      </c>
      <c r="L8" s="8" t="n">
        <f aca="false">COUNTA(B8:E8)</f>
        <v>0</v>
      </c>
      <c r="M8" s="8" t="n">
        <f aca="false">MIN(L8,2)</f>
        <v>0</v>
      </c>
      <c r="N8" s="8" t="str">
        <f aca="false">IF(L8&gt;0,(4*MIN(I8,2,L8)+3*MIN(J8,MAX(M8-I8,0))+2*MIN(K8,MAX(M8-I8-J8,0)))/M8, "")</f>
        <v/>
      </c>
    </row>
    <row r="9" customFormat="false" ht="13.8" hidden="false" customHeight="false" outlineLevel="0" collapsed="false">
      <c r="A9" s="6" t="s">
        <v>24</v>
      </c>
      <c r="B9" s="2"/>
      <c r="C9" s="2"/>
      <c r="D9" s="2"/>
      <c r="E9" s="2"/>
      <c r="F9" s="2"/>
      <c r="G9" s="2"/>
      <c r="H9" s="2"/>
      <c r="I9" s="8" t="n">
        <f aca="false">COUNTIF(B9:H9,"=M")</f>
        <v>0</v>
      </c>
      <c r="J9" s="8" t="n">
        <f aca="false">COUNTIF(B9:H9,"=M-")</f>
        <v>0</v>
      </c>
      <c r="K9" s="8" t="n">
        <f aca="false">COUNTIF(B9:H9,"=P")</f>
        <v>0</v>
      </c>
      <c r="L9" s="8" t="n">
        <f aca="false">COUNTA(B9:E9)</f>
        <v>0</v>
      </c>
      <c r="M9" s="8" t="n">
        <f aca="false">MIN(L9,2)</f>
        <v>0</v>
      </c>
      <c r="N9" s="8" t="str">
        <f aca="false">IF(L9&gt;0,(4*MIN(I9,2,L9)+3*MIN(J9,MAX(M9-I9,0))+2*MIN(K9,MAX(M9-I9-J9,0)))/M9, "")</f>
        <v/>
      </c>
    </row>
    <row r="10" customFormat="false" ht="13.8" hidden="false" customHeight="false" outlineLevel="0" collapsed="false">
      <c r="A10" s="6" t="s">
        <v>25</v>
      </c>
      <c r="B10" s="2"/>
      <c r="C10" s="2"/>
      <c r="D10" s="2"/>
      <c r="E10" s="2"/>
      <c r="F10" s="2"/>
      <c r="G10" s="2"/>
      <c r="H10" s="2"/>
      <c r="I10" s="8" t="n">
        <f aca="false">COUNTIF(B10:H10,"=M")</f>
        <v>0</v>
      </c>
      <c r="J10" s="8" t="n">
        <f aca="false">COUNTIF(B10:H10,"=M-")</f>
        <v>0</v>
      </c>
      <c r="K10" s="8" t="n">
        <f aca="false">COUNTIF(B10:H10,"=P")</f>
        <v>0</v>
      </c>
      <c r="L10" s="8" t="n">
        <f aca="false">COUNTA(B10:E10)</f>
        <v>0</v>
      </c>
      <c r="M10" s="8" t="n">
        <f aca="false">MIN(L10,2)</f>
        <v>0</v>
      </c>
      <c r="N10" s="8" t="str">
        <f aca="false">IF(L10&gt;0,(4*MIN(I10,2,L10)+3*MIN(J10,MAX(M10-I10,0))+2*MIN(K10,MAX(M10-I10-J10,0)))/M10, "")</f>
        <v/>
      </c>
    </row>
    <row r="11" customFormat="false" ht="13.8" hidden="false" customHeight="false" outlineLevel="0" collapsed="false">
      <c r="A11" s="6" t="s">
        <v>26</v>
      </c>
      <c r="B11" s="2"/>
      <c r="C11" s="2"/>
      <c r="D11" s="2"/>
      <c r="E11" s="2"/>
      <c r="F11" s="2"/>
      <c r="G11" s="2"/>
      <c r="H11" s="2"/>
      <c r="I11" s="8" t="n">
        <f aca="false">COUNTIF(B11:H11,"=M")</f>
        <v>0</v>
      </c>
      <c r="J11" s="8" t="n">
        <f aca="false">COUNTIF(B11:H11,"=M-")</f>
        <v>0</v>
      </c>
      <c r="K11" s="8" t="n">
        <f aca="false">COUNTIF(B11:H11,"=P")</f>
        <v>0</v>
      </c>
      <c r="L11" s="8" t="n">
        <f aca="false">COUNTA(B11:E11)</f>
        <v>0</v>
      </c>
      <c r="M11" s="8" t="n">
        <f aca="false">MIN(L11,2)</f>
        <v>0</v>
      </c>
      <c r="N11" s="8" t="str">
        <f aca="false">IF(L11&gt;0,(4*MIN(I11,2,L11)+3*MIN(J11,MAX(M11-I11,0))+2*MIN(K11,MAX(M11-I11-J11,0)))/M11, "")</f>
        <v/>
      </c>
    </row>
    <row r="12" customFormat="false" ht="13.8" hidden="false" customHeight="false" outlineLevel="0" collapsed="false">
      <c r="A12" s="6" t="s">
        <v>27</v>
      </c>
      <c r="B12" s="2"/>
      <c r="C12" s="2"/>
      <c r="D12" s="2"/>
      <c r="E12" s="2"/>
      <c r="F12" s="2"/>
      <c r="G12" s="2"/>
      <c r="H12" s="2"/>
      <c r="I12" s="8" t="n">
        <f aca="false">COUNTIF(B12:H12,"=M")</f>
        <v>0</v>
      </c>
      <c r="J12" s="8" t="n">
        <f aca="false">COUNTIF(B12:H12,"=M-")</f>
        <v>0</v>
      </c>
      <c r="K12" s="8" t="n">
        <f aca="false">COUNTIF(B12:H12,"=P")</f>
        <v>0</v>
      </c>
      <c r="L12" s="8" t="n">
        <f aca="false">COUNTA(B12:E12)</f>
        <v>0</v>
      </c>
      <c r="M12" s="8" t="n">
        <f aca="false">MIN(L12,2)</f>
        <v>0</v>
      </c>
      <c r="N12" s="8" t="str">
        <f aca="false">IF(L12&gt;0,(4*MIN(I12,2,L12)+3*MIN(J12,MAX(M12-I12,0))+2*MIN(K12,MAX(M12-I12-J12,0)))/M12, "")</f>
        <v/>
      </c>
    </row>
    <row r="13" customFormat="false" ht="13.8" hidden="false" customHeight="false" outlineLevel="0" collapsed="false">
      <c r="A13" s="6" t="s">
        <v>28</v>
      </c>
      <c r="B13" s="2"/>
      <c r="C13" s="2"/>
      <c r="D13" s="2"/>
      <c r="E13" s="2"/>
      <c r="F13" s="2"/>
      <c r="G13" s="2"/>
      <c r="H13" s="2"/>
      <c r="I13" s="8" t="n">
        <f aca="false">COUNTIF(B13:H13,"=M")</f>
        <v>0</v>
      </c>
      <c r="J13" s="8" t="n">
        <f aca="false">COUNTIF(B13:H13,"=M-")</f>
        <v>0</v>
      </c>
      <c r="K13" s="8" t="n">
        <f aca="false">COUNTIF(B13:H13,"=P")</f>
        <v>0</v>
      </c>
      <c r="L13" s="8" t="n">
        <f aca="false">COUNTA(B13:E13)</f>
        <v>0</v>
      </c>
      <c r="M13" s="8" t="n">
        <f aca="false">MIN(L13,2)</f>
        <v>0</v>
      </c>
      <c r="N13" s="8" t="str">
        <f aca="false">IF(L13&gt;0,(4*MIN(I13,2,L13)+3*MIN(J13,MAX(M13-I13,0))+2*MIN(K13,MAX(M13-I13-J13,0)))/M13, "")</f>
        <v/>
      </c>
    </row>
    <row r="14" customFormat="false" ht="13.8" hidden="false" customHeight="false" outlineLevel="0" collapsed="false">
      <c r="A14" s="6" t="s">
        <v>29</v>
      </c>
      <c r="B14" s="2"/>
      <c r="C14" s="2"/>
      <c r="D14" s="2"/>
      <c r="E14" s="2"/>
      <c r="F14" s="2"/>
      <c r="G14" s="2"/>
      <c r="H14" s="2"/>
      <c r="I14" s="8" t="n">
        <f aca="false">COUNTIF(B14:H14,"=M")</f>
        <v>0</v>
      </c>
      <c r="J14" s="8" t="n">
        <f aca="false">COUNTIF(B14:H14,"=M-")</f>
        <v>0</v>
      </c>
      <c r="K14" s="8" t="n">
        <f aca="false">COUNTIF(B14:H14,"=P")</f>
        <v>0</v>
      </c>
      <c r="L14" s="8" t="n">
        <f aca="false">COUNTA(B14:E14)</f>
        <v>0</v>
      </c>
      <c r="M14" s="8" t="n">
        <f aca="false">MIN(L14,2)</f>
        <v>0</v>
      </c>
      <c r="N14" s="8" t="str">
        <f aca="false">IF(L14&gt;0,(4*MIN(I14,2,L14)+3*MIN(J14,MAX(M14-I14,0))+2*MIN(K14,MAX(M14-I14-J14,0)))/M14, "")</f>
        <v/>
      </c>
    </row>
    <row r="15" customFormat="false" ht="13.8" hidden="false" customHeight="false" outlineLevel="0" collapsed="false">
      <c r="A15" s="6" t="s">
        <v>30</v>
      </c>
      <c r="B15" s="2"/>
      <c r="C15" s="2"/>
      <c r="D15" s="2"/>
      <c r="E15" s="2"/>
      <c r="F15" s="2"/>
      <c r="G15" s="2"/>
      <c r="H15" s="2"/>
      <c r="I15" s="8" t="n">
        <f aca="false">COUNTIF(B15:H15,"=M")</f>
        <v>0</v>
      </c>
      <c r="J15" s="8" t="n">
        <f aca="false">COUNTIF(B15:H15,"=M-")</f>
        <v>0</v>
      </c>
      <c r="K15" s="8" t="n">
        <f aca="false">COUNTIF(B15:H15,"=P")</f>
        <v>0</v>
      </c>
      <c r="L15" s="8" t="n">
        <f aca="false">COUNTA(B15:E15)</f>
        <v>0</v>
      </c>
      <c r="M15" s="8" t="n">
        <f aca="false">MIN(L15,2)</f>
        <v>0</v>
      </c>
      <c r="N15" s="8" t="str">
        <f aca="false">IF(L15&gt;0,(4*MIN(I15,2,L15)+3*MIN(J15,MAX(M15-I15,0))+2*MIN(K15,MAX(M15-I15-J15,0)))/M15, "")</f>
        <v/>
      </c>
    </row>
    <row r="16" customFormat="false" ht="13.8" hidden="false" customHeight="false" outlineLevel="0" collapsed="false">
      <c r="A16" s="6" t="s">
        <v>31</v>
      </c>
      <c r="B16" s="2"/>
      <c r="C16" s="2"/>
      <c r="D16" s="2"/>
      <c r="E16" s="2"/>
      <c r="F16" s="2"/>
      <c r="G16" s="2"/>
      <c r="H16" s="2"/>
      <c r="I16" s="8" t="n">
        <f aca="false">COUNTIF(B16:H16,"=M")</f>
        <v>0</v>
      </c>
      <c r="J16" s="8" t="n">
        <f aca="false">COUNTIF(B16:H16,"=M-")</f>
        <v>0</v>
      </c>
      <c r="K16" s="8" t="n">
        <f aca="false">COUNTIF(B16:H16,"=P")</f>
        <v>0</v>
      </c>
      <c r="L16" s="8" t="n">
        <f aca="false">COUNTA(B16:E16)</f>
        <v>0</v>
      </c>
      <c r="M16" s="8" t="n">
        <f aca="false">MIN(L16,2)</f>
        <v>0</v>
      </c>
      <c r="N16" s="8" t="str">
        <f aca="false">IF(L16&gt;0,(4*MIN(I16,2,L16)+3*MIN(J16,MAX(M16-I16,0))+2*MIN(K16,MAX(M16-I16-J16,0)))/M16, "")</f>
        <v/>
      </c>
    </row>
    <row r="17" customFormat="false" ht="13.8" hidden="false" customHeight="false" outlineLevel="0" collapsed="false">
      <c r="A17" s="6" t="s">
        <v>32</v>
      </c>
      <c r="B17" s="2"/>
      <c r="C17" s="2"/>
      <c r="D17" s="2"/>
      <c r="E17" s="2"/>
      <c r="F17" s="2"/>
      <c r="G17" s="2"/>
      <c r="H17" s="2"/>
      <c r="I17" s="8" t="n">
        <f aca="false">COUNTIF(B17:H17,"=M")</f>
        <v>0</v>
      </c>
      <c r="J17" s="8" t="n">
        <f aca="false">COUNTIF(B17:H17,"=M-")</f>
        <v>0</v>
      </c>
      <c r="K17" s="8" t="n">
        <f aca="false">COUNTIF(B17:H17,"=P")</f>
        <v>0</v>
      </c>
      <c r="L17" s="8" t="n">
        <f aca="false">COUNTA(B17:E17)</f>
        <v>0</v>
      </c>
      <c r="M17" s="8" t="n">
        <f aca="false">MIN(L17,2)</f>
        <v>0</v>
      </c>
      <c r="N17" s="8" t="str">
        <f aca="false">IF(L17&gt;0,(4*MIN(I17,2,L17)+3*MIN(J17,MAX(M17-I17,0))+2*MIN(K17,MAX(M17-I17-J17,0)))/M17, "")</f>
        <v/>
      </c>
    </row>
    <row r="18" customFormat="false" ht="13.8" hidden="false" customHeight="false" outlineLevel="0" collapsed="false">
      <c r="A18" s="6" t="s">
        <v>33</v>
      </c>
      <c r="B18" s="2"/>
      <c r="C18" s="2"/>
      <c r="D18" s="2"/>
      <c r="E18" s="2"/>
      <c r="F18" s="2"/>
      <c r="G18" s="2"/>
      <c r="H18" s="2"/>
      <c r="I18" s="8" t="n">
        <f aca="false">COUNTIF(B18:H18,"=M")</f>
        <v>0</v>
      </c>
      <c r="J18" s="8" t="n">
        <f aca="false">COUNTIF(B18:H18,"=M-")</f>
        <v>0</v>
      </c>
      <c r="K18" s="8" t="n">
        <f aca="false">COUNTIF(B18:H18,"=P")</f>
        <v>0</v>
      </c>
      <c r="L18" s="8" t="n">
        <f aca="false">COUNTA(B18:E18)</f>
        <v>0</v>
      </c>
      <c r="M18" s="8" t="n">
        <f aca="false">MIN(L18,2)</f>
        <v>0</v>
      </c>
      <c r="N18" s="8" t="str">
        <f aca="false">IF(L18&gt;0,(4*MIN(I18,2,L18)+3*MIN(J18,MAX(M18-I18,0))+2*MIN(K18,MAX(M18-I18-J18,0)))/M18, "")</f>
        <v/>
      </c>
    </row>
    <row r="19" customFormat="false" ht="13.8" hidden="false" customHeight="false" outlineLevel="0" collapsed="false">
      <c r="A19" s="6" t="s">
        <v>34</v>
      </c>
      <c r="B19" s="2"/>
      <c r="C19" s="2"/>
      <c r="D19" s="2"/>
      <c r="E19" s="2"/>
      <c r="F19" s="2"/>
      <c r="G19" s="2"/>
      <c r="H19" s="2"/>
      <c r="I19" s="8" t="n">
        <f aca="false">COUNTIF(B19:H19,"=M")</f>
        <v>0</v>
      </c>
      <c r="J19" s="8" t="n">
        <f aca="false">COUNTIF(B19:H19,"=M-")</f>
        <v>0</v>
      </c>
      <c r="K19" s="8" t="n">
        <f aca="false">COUNTIF(B19:H19,"=P")</f>
        <v>0</v>
      </c>
      <c r="L19" s="8" t="n">
        <f aca="false">COUNTA(B19:E19)</f>
        <v>0</v>
      </c>
      <c r="M19" s="8" t="n">
        <f aca="false">MIN(L19,2)</f>
        <v>0</v>
      </c>
      <c r="N19" s="8" t="str">
        <f aca="false">IF(L19&gt;0,(4*MIN(I19,2,L19)+3*MIN(J19,MAX(M19-I19,0))+2*MIN(K19,MAX(M19-I19-J19,0)))/M19, "")</f>
        <v/>
      </c>
    </row>
    <row r="20" customFormat="false" ht="13.8" hidden="false" customHeight="false" outlineLevel="0" collapsed="false">
      <c r="A20" s="6" t="s">
        <v>35</v>
      </c>
      <c r="B20" s="2"/>
      <c r="C20" s="2"/>
      <c r="D20" s="2"/>
      <c r="E20" s="2"/>
      <c r="F20" s="2"/>
      <c r="G20" s="2"/>
      <c r="H20" s="2"/>
      <c r="I20" s="8" t="n">
        <f aca="false">COUNTIF(B20:H20,"=M")</f>
        <v>0</v>
      </c>
      <c r="J20" s="8" t="n">
        <f aca="false">COUNTIF(B20:H20,"=M-")</f>
        <v>0</v>
      </c>
      <c r="K20" s="8" t="n">
        <f aca="false">COUNTIF(B20:H20,"=P")</f>
        <v>0</v>
      </c>
      <c r="L20" s="8" t="n">
        <f aca="false">COUNTA(B20:E20)</f>
        <v>0</v>
      </c>
      <c r="M20" s="8" t="n">
        <f aca="false">MIN(L20,2)</f>
        <v>0</v>
      </c>
      <c r="N20" s="8" t="str">
        <f aca="false">IF(L20&gt;0,(4*MIN(I20,2,L20)+3*MIN(J20,MAX(M20-I20,0))+2*MIN(K20,MAX(M20-I20-J20,0)))/M20, "")</f>
        <v/>
      </c>
    </row>
    <row r="21" customFormat="false" ht="13.8" hidden="false" customHeight="false" outlineLevel="0" collapsed="false">
      <c r="A21" s="6" t="s">
        <v>36</v>
      </c>
      <c r="B21" s="2"/>
      <c r="C21" s="2"/>
      <c r="D21" s="2"/>
      <c r="E21" s="2"/>
      <c r="F21" s="2"/>
      <c r="G21" s="2"/>
      <c r="H21" s="2"/>
      <c r="I21" s="8" t="n">
        <f aca="false">COUNTIF(B21:H21,"=M")</f>
        <v>0</v>
      </c>
      <c r="J21" s="8" t="n">
        <f aca="false">COUNTIF(B21:H21,"=M-")</f>
        <v>0</v>
      </c>
      <c r="K21" s="8" t="n">
        <f aca="false">COUNTIF(B21:H21,"=P")</f>
        <v>0</v>
      </c>
      <c r="L21" s="8" t="n">
        <f aca="false">COUNTA(B21:E21)</f>
        <v>0</v>
      </c>
      <c r="M21" s="8" t="n">
        <f aca="false">MIN(L21,2)</f>
        <v>0</v>
      </c>
      <c r="N21" s="8" t="str">
        <f aca="false">IF(L21&gt;0,(4*MIN(I21,2,L21)+3*MIN(J21,MAX(M21-I21,0))+2*MIN(K21,MAX(M21-I21-J21,0)))/M21, "")</f>
        <v/>
      </c>
    </row>
    <row r="22" customFormat="false" ht="13.8" hidden="false" customHeight="false" outlineLevel="0" collapsed="false">
      <c r="A22" s="6" t="s">
        <v>37</v>
      </c>
      <c r="B22" s="2"/>
      <c r="C22" s="2"/>
      <c r="D22" s="2"/>
      <c r="E22" s="2"/>
      <c r="F22" s="2"/>
      <c r="G22" s="2"/>
      <c r="H22" s="2"/>
      <c r="I22" s="8" t="n">
        <f aca="false">COUNTIF(B22:H22,"=M")</f>
        <v>0</v>
      </c>
      <c r="J22" s="8" t="n">
        <f aca="false">COUNTIF(B22:H22,"=M-")</f>
        <v>0</v>
      </c>
      <c r="K22" s="8" t="n">
        <f aca="false">COUNTIF(B22:H22,"=P")</f>
        <v>0</v>
      </c>
      <c r="L22" s="8" t="n">
        <f aca="false">COUNTA(B22:E22)</f>
        <v>0</v>
      </c>
      <c r="M22" s="8" t="n">
        <f aca="false">MIN(L22,2)</f>
        <v>0</v>
      </c>
      <c r="N22" s="8" t="str">
        <f aca="false">IF(L22&gt;0,(4*MIN(I22,2,L22)+3*MIN(J22,MAX(M22-I22,0))+2*MIN(K22,MAX(M22-I22-J22,0)))/M22, "")</f>
        <v/>
      </c>
    </row>
    <row r="23" customFormat="false" ht="13.8" hidden="false" customHeight="false" outlineLevel="0" collapsed="false">
      <c r="A23" s="6" t="s">
        <v>38</v>
      </c>
      <c r="B23" s="2"/>
      <c r="C23" s="2"/>
      <c r="D23" s="2"/>
      <c r="E23" s="2"/>
      <c r="F23" s="2"/>
      <c r="G23" s="2"/>
      <c r="H23" s="2"/>
      <c r="I23" s="8" t="n">
        <f aca="false">COUNTIF(B23:H23,"=M")</f>
        <v>0</v>
      </c>
      <c r="J23" s="8" t="n">
        <f aca="false">COUNTIF(B23:H23,"=M-")</f>
        <v>0</v>
      </c>
      <c r="K23" s="8" t="n">
        <f aca="false">COUNTIF(B23:H23,"=P")</f>
        <v>0</v>
      </c>
      <c r="L23" s="8" t="n">
        <f aca="false">COUNTA(B23:E23)</f>
        <v>0</v>
      </c>
      <c r="M23" s="8" t="n">
        <f aca="false">MIN(L23,2)</f>
        <v>0</v>
      </c>
      <c r="N23" s="8" t="str">
        <f aca="false">IF(L23&gt;0,(4*MIN(I23,2,L23)+3*MIN(J23,MAX(M23-I23,0))+2*MIN(K23,MAX(M23-I23-J23,0)))/M23, "")</f>
        <v/>
      </c>
    </row>
    <row r="24" customFormat="false" ht="13.8" hidden="false" customHeight="false" outlineLevel="0" collapsed="false">
      <c r="A24" s="6" t="s">
        <v>39</v>
      </c>
      <c r="B24" s="2"/>
      <c r="C24" s="2"/>
      <c r="D24" s="2"/>
      <c r="E24" s="2"/>
      <c r="F24" s="2"/>
      <c r="G24" s="2"/>
      <c r="H24" s="2"/>
      <c r="I24" s="8" t="n">
        <f aca="false">COUNTIF(B24:H24,"=M")</f>
        <v>0</v>
      </c>
      <c r="J24" s="8" t="n">
        <f aca="false">COUNTIF(B24:H24,"=M-")</f>
        <v>0</v>
      </c>
      <c r="K24" s="8" t="n">
        <f aca="false">COUNTIF(B24:H24,"=P")</f>
        <v>0</v>
      </c>
      <c r="L24" s="8" t="n">
        <f aca="false">COUNTA(B24:E24)</f>
        <v>0</v>
      </c>
      <c r="M24" s="8" t="n">
        <f aca="false">MIN(L24,2)</f>
        <v>0</v>
      </c>
      <c r="N24" s="8" t="str">
        <f aca="false">IF(L24&gt;0,(4*MIN(I24,2,L24)+3*MIN(J24,MAX(M24-I24,0))+2*MIN(K24,MAX(M24-I24-J24,0)))/M24, "")</f>
        <v/>
      </c>
    </row>
    <row r="25" customFormat="false" ht="13.8" hidden="false" customHeight="false" outlineLevel="0" collapsed="false">
      <c r="A25" s="6" t="s">
        <v>40</v>
      </c>
      <c r="B25" s="2"/>
      <c r="C25" s="2"/>
      <c r="D25" s="2"/>
      <c r="E25" s="2"/>
      <c r="F25" s="2"/>
      <c r="G25" s="2"/>
      <c r="H25" s="2"/>
      <c r="I25" s="8" t="n">
        <f aca="false">COUNTIF(B25:H25,"=M")</f>
        <v>0</v>
      </c>
      <c r="J25" s="8" t="n">
        <f aca="false">COUNTIF(B25:H25,"=M-")</f>
        <v>0</v>
      </c>
      <c r="K25" s="8" t="n">
        <f aca="false">COUNTIF(B25:H25,"=P")</f>
        <v>0</v>
      </c>
      <c r="L25" s="8" t="n">
        <f aca="false">COUNTA(B25:E25)</f>
        <v>0</v>
      </c>
      <c r="M25" s="8" t="n">
        <f aca="false">MIN(L25,2)</f>
        <v>0</v>
      </c>
      <c r="N25" s="8" t="str">
        <f aca="false">IF(L25&gt;0,(4*MIN(I25,2,L25)+3*MIN(J25,MAX(M25-I25,0))+2*MIN(K25,MAX(M25-I25-J25,0)))/M25, "")</f>
        <v/>
      </c>
    </row>
    <row r="26" customFormat="false" ht="13.8" hidden="false" customHeight="false" outlineLevel="0" collapsed="false">
      <c r="A26" s="6" t="s">
        <v>41</v>
      </c>
      <c r="B26" s="2"/>
      <c r="C26" s="2"/>
      <c r="D26" s="2"/>
      <c r="E26" s="2"/>
      <c r="F26" s="2"/>
      <c r="G26" s="2"/>
      <c r="H26" s="2"/>
      <c r="I26" s="8" t="n">
        <f aca="false">COUNTIF(B26:H26,"=M")</f>
        <v>0</v>
      </c>
      <c r="J26" s="8" t="n">
        <f aca="false">COUNTIF(B26:H26,"=M-")</f>
        <v>0</v>
      </c>
      <c r="K26" s="8" t="n">
        <f aca="false">COUNTIF(B26:H26,"=P")</f>
        <v>0</v>
      </c>
      <c r="L26" s="8" t="n">
        <f aca="false">COUNTA(B26:E26)</f>
        <v>0</v>
      </c>
      <c r="M26" s="8" t="n">
        <f aca="false">MIN(L26,2)</f>
        <v>0</v>
      </c>
      <c r="N26" s="8" t="str">
        <f aca="false">IF(L26&gt;0,(4*MIN(I26,2,L26)+3*MIN(J26,MAX(M26-I26,0))+2*MIN(K26,MAX(M26-I26-J26,0)))/M26, "")</f>
        <v/>
      </c>
    </row>
    <row r="27" customFormat="false" ht="13.8" hidden="false" customHeight="false" outlineLevel="0" collapsed="false">
      <c r="A27" s="6" t="s">
        <v>42</v>
      </c>
      <c r="B27" s="2"/>
      <c r="C27" s="2"/>
      <c r="D27" s="2"/>
      <c r="E27" s="2"/>
      <c r="F27" s="2"/>
      <c r="G27" s="2"/>
      <c r="H27" s="2"/>
      <c r="I27" s="8" t="n">
        <f aca="false">COUNTIF(B27:H27,"=M")</f>
        <v>0</v>
      </c>
      <c r="J27" s="8" t="n">
        <f aca="false">COUNTIF(B27:H27,"=M-")</f>
        <v>0</v>
      </c>
      <c r="K27" s="8" t="n">
        <f aca="false">COUNTIF(B27:H27,"=P")</f>
        <v>0</v>
      </c>
      <c r="L27" s="8" t="n">
        <f aca="false">COUNTA(B27:E27)</f>
        <v>0</v>
      </c>
      <c r="M27" s="8" t="n">
        <f aca="false">MIN(L27,2)</f>
        <v>0</v>
      </c>
      <c r="N27" s="8" t="str">
        <f aca="false">IF(L27&gt;0,(4*MIN(I27,2,L27)+3*MIN(J27,MAX(M27-I27,0))+2*MIN(K27,MAX(M27-I27-J27,0)))/M27, "")</f>
        <v/>
      </c>
    </row>
    <row r="28" customFormat="false" ht="13.8" hidden="false" customHeight="false" outlineLevel="0" collapsed="false">
      <c r="A28" s="6" t="s">
        <v>43</v>
      </c>
      <c r="B28" s="2"/>
      <c r="C28" s="2"/>
      <c r="D28" s="2"/>
      <c r="E28" s="2"/>
      <c r="F28" s="2"/>
      <c r="G28" s="2"/>
      <c r="H28" s="2"/>
      <c r="I28" s="8" t="n">
        <f aca="false">COUNTIF(B28:H28,"=M")</f>
        <v>0</v>
      </c>
      <c r="J28" s="8" t="n">
        <f aca="false">COUNTIF(B28:H28,"=M-")</f>
        <v>0</v>
      </c>
      <c r="K28" s="8" t="n">
        <f aca="false">COUNTIF(B28:H28,"=P")</f>
        <v>0</v>
      </c>
      <c r="L28" s="8" t="n">
        <f aca="false">COUNTA(B28:E28)</f>
        <v>0</v>
      </c>
      <c r="M28" s="8" t="n">
        <f aca="false">MIN(L28,2)</f>
        <v>0</v>
      </c>
      <c r="N28" s="8" t="str">
        <f aca="false">IF(L28&gt;0,(4*MIN(I28,2,L28)+3*MIN(J28,MAX(M28-I28,0))+2*MIN(K28,MAX(M28-I28-J28,0)))/M28, "")</f>
        <v/>
      </c>
    </row>
    <row r="29" customFormat="false" ht="13.8" hidden="false" customHeight="false" outlineLevel="0" collapsed="false">
      <c r="A29" s="6" t="s">
        <v>44</v>
      </c>
      <c r="B29" s="2"/>
      <c r="C29" s="2"/>
      <c r="D29" s="2"/>
      <c r="E29" s="2"/>
      <c r="F29" s="2"/>
      <c r="G29" s="2"/>
      <c r="H29" s="2"/>
      <c r="I29" s="8" t="n">
        <f aca="false">COUNTIF(B29:H29,"=M")</f>
        <v>0</v>
      </c>
      <c r="J29" s="8" t="n">
        <f aca="false">COUNTIF(B29:H29,"=M-")</f>
        <v>0</v>
      </c>
      <c r="K29" s="8" t="n">
        <f aca="false">COUNTIF(B29:H29,"=P")</f>
        <v>0</v>
      </c>
      <c r="L29" s="8" t="n">
        <f aca="false">COUNTA(B29:E29)</f>
        <v>0</v>
      </c>
      <c r="M29" s="8" t="n">
        <f aca="false">MIN(L29,2)</f>
        <v>0</v>
      </c>
      <c r="N29" s="8" t="str">
        <f aca="false">IF(L29&gt;0,(4*MIN(I29,2,L29)+3*MIN(J29,MAX(M29-I29,0))+2*MIN(K29,MAX(M29-I29-J29,0)))/M29, "")</f>
        <v/>
      </c>
    </row>
    <row r="30" customFormat="false" ht="13.8" hidden="false" customHeight="false" outlineLevel="0" collapsed="false">
      <c r="A30" s="6" t="s">
        <v>45</v>
      </c>
      <c r="B30" s="2"/>
      <c r="C30" s="2"/>
      <c r="D30" s="2"/>
      <c r="E30" s="2"/>
      <c r="F30" s="2"/>
      <c r="G30" s="2"/>
      <c r="H30" s="2"/>
      <c r="I30" s="8" t="n">
        <f aca="false">COUNTIF(B30:H30,"=M")</f>
        <v>0</v>
      </c>
      <c r="J30" s="8" t="n">
        <f aca="false">COUNTIF(B30:H30,"=M-")</f>
        <v>0</v>
      </c>
      <c r="K30" s="8" t="n">
        <f aca="false">COUNTIF(B30:H30,"=P")</f>
        <v>0</v>
      </c>
      <c r="L30" s="8" t="n">
        <f aca="false">COUNTA(B30:E30)</f>
        <v>0</v>
      </c>
      <c r="M30" s="8" t="n">
        <f aca="false">MIN(L30,2)</f>
        <v>0</v>
      </c>
      <c r="N30" s="8" t="str">
        <f aca="false">IF(L30&gt;0,(4*MIN(I30,2,L30)+3*MIN(J30,MAX(M30-I30,0))+2*MIN(K30,MAX(M30-I30-J30,0)))/M30, "")</f>
        <v/>
      </c>
    </row>
    <row r="31" customFormat="false" ht="13.8" hidden="false" customHeight="false" outlineLevel="0" collapsed="false">
      <c r="A31" s="6" t="s">
        <v>46</v>
      </c>
      <c r="B31" s="2"/>
      <c r="C31" s="2"/>
      <c r="D31" s="2"/>
      <c r="E31" s="2"/>
      <c r="F31" s="2"/>
      <c r="G31" s="2"/>
      <c r="H31" s="2"/>
      <c r="I31" s="8" t="n">
        <f aca="false">COUNTIF(B31:H31,"=M")</f>
        <v>0</v>
      </c>
      <c r="J31" s="8" t="n">
        <f aca="false">COUNTIF(B31:H31,"=M-")</f>
        <v>0</v>
      </c>
      <c r="K31" s="8" t="n">
        <f aca="false">COUNTIF(B31:H31,"=P")</f>
        <v>0</v>
      </c>
      <c r="L31" s="8" t="n">
        <f aca="false">COUNTA(B31:E31)</f>
        <v>0</v>
      </c>
      <c r="M31" s="8" t="n">
        <f aca="false">MIN(L31,2)</f>
        <v>0</v>
      </c>
      <c r="N31" s="8" t="str">
        <f aca="false">IF(L31&gt;0,(4*MIN(I31,2,L31)+3*MIN(J31,MAX(M31-I31,0))+2*MIN(K31,MAX(M31-I31-J31,0)))/M31, "")</f>
        <v/>
      </c>
    </row>
    <row r="32" customFormat="false" ht="13.8" hidden="false" customHeight="false" outlineLevel="0" collapsed="false">
      <c r="A32" s="6" t="s">
        <v>47</v>
      </c>
      <c r="B32" s="2"/>
      <c r="C32" s="2"/>
      <c r="D32" s="2"/>
      <c r="E32" s="2"/>
      <c r="F32" s="2"/>
      <c r="G32" s="2"/>
      <c r="H32" s="2"/>
      <c r="I32" s="8" t="n">
        <f aca="false">COUNTIF(B32:H32,"=M")</f>
        <v>0</v>
      </c>
      <c r="J32" s="8" t="n">
        <f aca="false">COUNTIF(B32:H32,"=M-")</f>
        <v>0</v>
      </c>
      <c r="K32" s="8" t="n">
        <f aca="false">COUNTIF(B32:H32,"=P")</f>
        <v>0</v>
      </c>
      <c r="L32" s="8" t="n">
        <f aca="false">COUNTA(B32:E32)</f>
        <v>0</v>
      </c>
      <c r="M32" s="8" t="n">
        <f aca="false">MIN(L32,2)</f>
        <v>0</v>
      </c>
      <c r="N32" s="8" t="str">
        <f aca="false">IF(L32&gt;0,(4*MIN(I32,2,L32)+3*MIN(J32,MAX(M32-I32,0))+2*MIN(K32,MAX(M32-I32-J32,0)))/M32, "")</f>
        <v/>
      </c>
    </row>
    <row r="33" customFormat="false" ht="13.8" hidden="false" customHeight="false" outlineLevel="0" collapsed="false">
      <c r="A33" s="6" t="s">
        <v>48</v>
      </c>
      <c r="B33" s="2"/>
      <c r="C33" s="2"/>
      <c r="D33" s="2"/>
      <c r="E33" s="2"/>
      <c r="F33" s="2"/>
      <c r="G33" s="2"/>
      <c r="H33" s="2"/>
      <c r="I33" s="8" t="n">
        <f aca="false">COUNTIF(B33:H33,"=M")</f>
        <v>0</v>
      </c>
      <c r="J33" s="8" t="n">
        <f aca="false">COUNTIF(B33:H33,"=M-")</f>
        <v>0</v>
      </c>
      <c r="K33" s="8" t="n">
        <f aca="false">COUNTIF(B33:H33,"=P")</f>
        <v>0</v>
      </c>
      <c r="L33" s="8" t="n">
        <f aca="false">COUNTA(B33:E33)</f>
        <v>0</v>
      </c>
      <c r="M33" s="8" t="n">
        <f aca="false">MIN(L33,2)</f>
        <v>0</v>
      </c>
      <c r="N33" s="8" t="str">
        <f aca="false">IF(L33&gt;0,(4*MIN(I33,2,L33)+3*MIN(J33,MAX(M33-I33,0))+2*MIN(K33,MAX(M33-I33-J33,0)))/M33, "")</f>
        <v/>
      </c>
    </row>
    <row r="34" customFormat="false" ht="13.8" hidden="false" customHeight="false" outlineLevel="0" collapsed="false">
      <c r="A34" s="6" t="s">
        <v>49</v>
      </c>
      <c r="B34" s="2"/>
      <c r="C34" s="2"/>
      <c r="D34" s="2"/>
      <c r="E34" s="2"/>
      <c r="F34" s="2"/>
      <c r="G34" s="2"/>
      <c r="H34" s="2"/>
      <c r="I34" s="8" t="n">
        <f aca="false">COUNTIF(B34:H34,"=M")</f>
        <v>0</v>
      </c>
      <c r="J34" s="8" t="n">
        <f aca="false">COUNTIF(B34:H34,"=M-")</f>
        <v>0</v>
      </c>
      <c r="K34" s="8" t="n">
        <f aca="false">COUNTIF(B34:H34,"=P")</f>
        <v>0</v>
      </c>
      <c r="L34" s="8" t="n">
        <f aca="false">COUNTA(B34:E34)</f>
        <v>0</v>
      </c>
      <c r="M34" s="8" t="n">
        <f aca="false">MIN(L34,2)</f>
        <v>0</v>
      </c>
      <c r="N34" s="8" t="str">
        <f aca="false">IF(L34&gt;0,(4*MIN(I34,2,L34)+3*MIN(J34,MAX(M34-I34,0))+2*MIN(K34,MAX(M34-I34-J34,0)))/M34, "")</f>
        <v/>
      </c>
    </row>
    <row r="35" customFormat="false" ht="13.8" hidden="false" customHeight="false" outlineLevel="0" collapsed="false">
      <c r="A35" s="6" t="s">
        <v>50</v>
      </c>
      <c r="B35" s="2"/>
      <c r="C35" s="2"/>
      <c r="D35" s="2"/>
      <c r="E35" s="2"/>
      <c r="F35" s="2"/>
      <c r="G35" s="2"/>
      <c r="H35" s="2"/>
      <c r="I35" s="8" t="n">
        <f aca="false">COUNTIF(B35:H35,"=M")</f>
        <v>0</v>
      </c>
      <c r="J35" s="8" t="n">
        <f aca="false">COUNTIF(B35:H35,"=M-")</f>
        <v>0</v>
      </c>
      <c r="K35" s="8" t="n">
        <f aca="false">COUNTIF(B35:H35,"=P")</f>
        <v>0</v>
      </c>
      <c r="L35" s="8" t="n">
        <f aca="false">COUNTA(B35:E35)</f>
        <v>0</v>
      </c>
      <c r="M35" s="8" t="n">
        <f aca="false">MIN(L35,2)</f>
        <v>0</v>
      </c>
      <c r="N35" s="8" t="str">
        <f aca="false">IF(L35&gt;0,(4*MIN(I35,2,L35)+3*MIN(J35,MAX(M35-I35,0))+2*MIN(K35,MAX(M35-I35-J35,0)))/M35, "")</f>
        <v/>
      </c>
    </row>
    <row r="36" customFormat="false" ht="13.8" hidden="false" customHeight="false" outlineLevel="0" collapsed="false">
      <c r="A36" s="6" t="s">
        <v>51</v>
      </c>
      <c r="B36" s="2"/>
      <c r="C36" s="2"/>
      <c r="D36" s="2"/>
      <c r="E36" s="2"/>
      <c r="F36" s="2"/>
      <c r="G36" s="2"/>
      <c r="H36" s="2"/>
      <c r="I36" s="8" t="n">
        <f aca="false">COUNTIF(B36:H36,"=M")</f>
        <v>0</v>
      </c>
      <c r="J36" s="8" t="n">
        <f aca="false">COUNTIF(B36:H36,"=M-")</f>
        <v>0</v>
      </c>
      <c r="K36" s="8" t="n">
        <f aca="false">COUNTIF(B36:H36,"=P")</f>
        <v>0</v>
      </c>
      <c r="L36" s="8" t="n">
        <f aca="false">COUNTA(B36:E36)</f>
        <v>0</v>
      </c>
      <c r="M36" s="8" t="n">
        <f aca="false">MIN(L36,2)</f>
        <v>0</v>
      </c>
      <c r="N36" s="8" t="str">
        <f aca="false">IF(L36&gt;0,(4*MIN(I36,2,L36)+3*MIN(J36,MAX(M36-I36,0))+2*MIN(K36,MAX(M36-I36-J36,0)))/M36, "")</f>
        <v/>
      </c>
    </row>
    <row r="37" customFormat="false" ht="13.8" hidden="false" customHeight="false" outlineLevel="0" collapsed="false">
      <c r="A37" s="6" t="s">
        <v>52</v>
      </c>
      <c r="B37" s="2"/>
      <c r="C37" s="2"/>
      <c r="D37" s="2"/>
      <c r="E37" s="2"/>
      <c r="F37" s="2"/>
      <c r="G37" s="2"/>
      <c r="H37" s="2"/>
      <c r="I37" s="8" t="n">
        <f aca="false">COUNTIF(B37:H37,"=M")</f>
        <v>0</v>
      </c>
      <c r="J37" s="8" t="n">
        <f aca="false">COUNTIF(B37:H37,"=M-")</f>
        <v>0</v>
      </c>
      <c r="K37" s="8" t="n">
        <f aca="false">COUNTIF(B37:H37,"=P")</f>
        <v>0</v>
      </c>
      <c r="L37" s="8" t="n">
        <f aca="false">COUNTA(B37:E37)</f>
        <v>0</v>
      </c>
      <c r="M37" s="8" t="n">
        <f aca="false">MIN(L37,2)</f>
        <v>0</v>
      </c>
      <c r="N37" s="8" t="str">
        <f aca="false">IF(L37&gt;0,(4*MIN(I37,2,L37)+3*MIN(J37,MAX(M37-I37,0))+2*MIN(K37,MAX(M37-I37-J37,0)))/M37, "")</f>
        <v/>
      </c>
    </row>
    <row r="38" customFormat="false" ht="13.8" hidden="false" customHeight="false" outlineLevel="0" collapsed="false">
      <c r="A38" s="6" t="s">
        <v>53</v>
      </c>
      <c r="B38" s="2"/>
      <c r="C38" s="2"/>
      <c r="D38" s="2"/>
      <c r="E38" s="2"/>
      <c r="F38" s="2"/>
      <c r="G38" s="2"/>
      <c r="H38" s="2"/>
      <c r="I38" s="8" t="n">
        <f aca="false">COUNTIF(B38:H38,"=M")</f>
        <v>0</v>
      </c>
      <c r="J38" s="8" t="n">
        <f aca="false">COUNTIF(B38:H38,"=M-")</f>
        <v>0</v>
      </c>
      <c r="K38" s="8" t="n">
        <f aca="false">COUNTIF(B38:H38,"=P")</f>
        <v>0</v>
      </c>
      <c r="L38" s="8" t="n">
        <f aca="false">COUNTA(B38:E38)</f>
        <v>0</v>
      </c>
      <c r="M38" s="8" t="n">
        <f aca="false">MIN(L38,2)</f>
        <v>0</v>
      </c>
      <c r="N38" s="8" t="str">
        <f aca="false">IF(L38&gt;0,(4*MIN(I38,2,L38)+3*MIN(J38,MAX(M38-I38,0))+2*MIN(K38,MAX(M38-I38-J38,0)))/M38, "")</f>
        <v/>
      </c>
    </row>
    <row r="39" customFormat="false" ht="13.8" hidden="false" customHeight="false" outlineLevel="0" collapsed="false">
      <c r="A39" s="6" t="s">
        <v>54</v>
      </c>
      <c r="B39" s="2"/>
      <c r="C39" s="2"/>
      <c r="D39" s="2"/>
      <c r="E39" s="2"/>
      <c r="F39" s="2"/>
      <c r="G39" s="2"/>
      <c r="H39" s="2"/>
      <c r="I39" s="8" t="n">
        <f aca="false">COUNTIF(B39:H39,"=M")</f>
        <v>0</v>
      </c>
      <c r="J39" s="8" t="n">
        <f aca="false">COUNTIF(B39:H39,"=M-")</f>
        <v>0</v>
      </c>
      <c r="K39" s="8" t="n">
        <f aca="false">COUNTIF(B39:H39,"=P")</f>
        <v>0</v>
      </c>
      <c r="L39" s="8" t="n">
        <f aca="false">COUNTA(B39:E39)</f>
        <v>0</v>
      </c>
      <c r="M39" s="8" t="n">
        <f aca="false">MIN(L39,2)</f>
        <v>0</v>
      </c>
      <c r="N39" s="8" t="str">
        <f aca="false">IF(L39&gt;0,(4*MIN(I39,2,L39)+3*MIN(J39,MAX(M39-I39,0))+2*MIN(K39,MAX(M39-I39-J39,0)))/M39, "")</f>
        <v/>
      </c>
    </row>
    <row r="40" customFormat="false" ht="13.8" hidden="false" customHeight="false" outlineLevel="0" collapsed="false">
      <c r="A40" s="6" t="s">
        <v>55</v>
      </c>
      <c r="B40" s="2"/>
      <c r="C40" s="2"/>
      <c r="D40" s="2"/>
      <c r="E40" s="2"/>
      <c r="F40" s="2"/>
      <c r="G40" s="2"/>
      <c r="H40" s="2"/>
      <c r="I40" s="8" t="n">
        <f aca="false">COUNTIF(B40:H40,"=M")</f>
        <v>0</v>
      </c>
      <c r="J40" s="8" t="n">
        <f aca="false">COUNTIF(B40:H40,"=M-")</f>
        <v>0</v>
      </c>
      <c r="K40" s="8" t="n">
        <f aca="false">COUNTIF(B40:H40,"=P")</f>
        <v>0</v>
      </c>
      <c r="L40" s="8" t="n">
        <f aca="false">COUNTA(B40:E40)</f>
        <v>0</v>
      </c>
      <c r="M40" s="8" t="n">
        <f aca="false">MIN(L40,2)</f>
        <v>0</v>
      </c>
      <c r="N40" s="8" t="str">
        <f aca="false">IF(L40&gt;0,(4*MIN(I40,2,L40)+3*MIN(J40,MAX(M40-I40,0))+2*MIN(K40,MAX(M40-I40-J40,0)))/M40, "")</f>
        <v/>
      </c>
    </row>
    <row r="41" customFormat="false" ht="13.8" hidden="false" customHeight="false" outlineLevel="0" collapsed="false">
      <c r="A41" s="6" t="s">
        <v>56</v>
      </c>
      <c r="B41" s="2"/>
      <c r="C41" s="2"/>
      <c r="D41" s="2"/>
      <c r="E41" s="2"/>
      <c r="F41" s="2"/>
      <c r="G41" s="2"/>
      <c r="H41" s="2"/>
      <c r="I41" s="8" t="n">
        <f aca="false">COUNTIF(B41:H41,"=M")</f>
        <v>0</v>
      </c>
      <c r="J41" s="8" t="n">
        <f aca="false">COUNTIF(B41:H41,"=M-")</f>
        <v>0</v>
      </c>
      <c r="K41" s="8" t="n">
        <f aca="false">COUNTIF(B41:H41,"=P")</f>
        <v>0</v>
      </c>
      <c r="L41" s="8" t="n">
        <f aca="false">COUNTA(B41:E41)</f>
        <v>0</v>
      </c>
      <c r="M41" s="8" t="n">
        <f aca="false">MIN(L41,2)</f>
        <v>0</v>
      </c>
      <c r="N41" s="8" t="str">
        <f aca="false">IF(L41&gt;0,(4*MIN(I41,2,L41)+3*MIN(J41,MAX(M41-I41,0))+2*MIN(K41,MAX(M41-I41-J41,0)))/M41, "")</f>
        <v/>
      </c>
    </row>
    <row r="42" customFormat="false" ht="13.8" hidden="false" customHeight="false" outlineLevel="0" collapsed="false">
      <c r="A42" s="6" t="s">
        <v>57</v>
      </c>
      <c r="B42" s="2"/>
      <c r="C42" s="2"/>
      <c r="D42" s="2"/>
      <c r="E42" s="2"/>
      <c r="F42" s="2"/>
      <c r="G42" s="2"/>
      <c r="H42" s="2"/>
      <c r="I42" s="8" t="n">
        <f aca="false">COUNTIF(B42:H42,"=M")</f>
        <v>0</v>
      </c>
      <c r="J42" s="8" t="n">
        <f aca="false">COUNTIF(B42:H42,"=M-")</f>
        <v>0</v>
      </c>
      <c r="K42" s="8" t="n">
        <f aca="false">COUNTIF(B42:H42,"=P")</f>
        <v>0</v>
      </c>
      <c r="L42" s="8" t="n">
        <f aca="false">COUNTA(B42:E42)</f>
        <v>0</v>
      </c>
      <c r="M42" s="8" t="n">
        <f aca="false">MIN(L42,2)</f>
        <v>0</v>
      </c>
      <c r="N42" s="8" t="str">
        <f aca="false">IF(L42&gt;0,(4*MIN(I42,2,L42)+3*MIN(J42,MAX(M42-I42,0))+2*MIN(K42,MAX(M42-I42-J42,0)))/M42, "")</f>
        <v/>
      </c>
    </row>
    <row r="43" customFormat="false" ht="13.8" hidden="false" customHeight="false" outlineLevel="0" collapsed="false">
      <c r="A43" s="6" t="s">
        <v>58</v>
      </c>
      <c r="B43" s="2"/>
      <c r="C43" s="2"/>
      <c r="D43" s="2"/>
      <c r="E43" s="2"/>
      <c r="F43" s="2"/>
      <c r="G43" s="2"/>
      <c r="H43" s="2"/>
      <c r="I43" s="8" t="n">
        <f aca="false">COUNTIF(B43:H43,"=M")</f>
        <v>0</v>
      </c>
      <c r="J43" s="8" t="n">
        <f aca="false">COUNTIF(B43:H43,"=M-")</f>
        <v>0</v>
      </c>
      <c r="K43" s="8" t="n">
        <f aca="false">COUNTIF(B43:H43,"=P")</f>
        <v>0</v>
      </c>
      <c r="L43" s="8" t="n">
        <f aca="false">COUNTA(B43:E43)</f>
        <v>0</v>
      </c>
      <c r="M43" s="8" t="n">
        <f aca="false">MIN(L43,2)</f>
        <v>0</v>
      </c>
      <c r="N43" s="8" t="str">
        <f aca="false">IF(L43&gt;0,(4*MIN(I43,2,L43)+3*MIN(J43,MAX(M43-I43,0))+2*MIN(K43,MAX(M43-I43-J43,0)))/M43, "")</f>
        <v/>
      </c>
    </row>
    <row r="44" customFormat="false" ht="13.8" hidden="false" customHeight="false" outlineLevel="0" collapsed="false">
      <c r="A44" s="5" t="s">
        <v>59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8" t="n">
        <f aca="false">COUNTIF(L3:L43,"&gt;0")</f>
        <v>2</v>
      </c>
      <c r="M44" s="2"/>
      <c r="N44" s="8" t="n">
        <f aca="false">SUM(N3:N43)/L44</f>
        <v>3.25</v>
      </c>
    </row>
    <row r="45" customFormat="false" ht="15.7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customFormat="false" ht="25.2" hidden="false" customHeight="false" outlineLevel="0" collapsed="false">
      <c r="A46" s="9" t="s">
        <v>60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customFormat="false" ht="27.6" hidden="false" customHeight="true" outlineLevel="0" collapsed="false">
      <c r="A47" s="5" t="s">
        <v>1</v>
      </c>
      <c r="B47" s="7" t="s">
        <v>61</v>
      </c>
      <c r="C47" s="7" t="s">
        <v>62</v>
      </c>
      <c r="D47" s="7" t="s">
        <v>63</v>
      </c>
      <c r="E47" s="7" t="s">
        <v>64</v>
      </c>
      <c r="F47" s="7" t="s">
        <v>65</v>
      </c>
      <c r="G47" s="7" t="s">
        <v>66</v>
      </c>
      <c r="H47" s="7" t="s">
        <v>67</v>
      </c>
      <c r="I47" s="10" t="s">
        <v>68</v>
      </c>
      <c r="J47" s="11" t="s">
        <v>69</v>
      </c>
      <c r="K47" s="6" t="s">
        <v>11</v>
      </c>
      <c r="L47" s="6" t="s">
        <v>12</v>
      </c>
      <c r="M47" s="6" t="s">
        <v>13</v>
      </c>
      <c r="N47" s="6" t="s">
        <v>14</v>
      </c>
    </row>
    <row r="48" customFormat="false" ht="13.8" hidden="false" customHeight="false" outlineLevel="0" collapsed="false">
      <c r="A48" s="6" t="s">
        <v>70</v>
      </c>
      <c r="B48" s="2"/>
      <c r="C48" s="2"/>
      <c r="D48" s="2"/>
      <c r="E48" s="2"/>
      <c r="F48" s="2"/>
      <c r="G48" s="2"/>
      <c r="H48" s="2"/>
      <c r="I48" s="8" t="n">
        <f aca="false">COUNTIF(B48:H48,"=M")</f>
        <v>0</v>
      </c>
      <c r="J48" s="8" t="n">
        <f aca="false">COUNTIF(B48:H48,"=M-")</f>
        <v>0</v>
      </c>
      <c r="K48" s="8" t="n">
        <f aca="false">COUNTIF(B48:H48,"=P")</f>
        <v>0</v>
      </c>
      <c r="L48" s="8" t="n">
        <f aca="false">COUNTA(B48:H48)</f>
        <v>0</v>
      </c>
      <c r="M48" s="8" t="n">
        <f aca="false">MIN(L48,3)</f>
        <v>0</v>
      </c>
      <c r="N48" s="8" t="str">
        <f aca="false">IF(L48&gt;0,(4*MIN(I48,3,L48)+3*MIN(J48,MAX(M48-I48,0))+2*MIN(K48,MAX(M48-I48-J48,0)))/M48, "")</f>
        <v/>
      </c>
    </row>
    <row r="49" customFormat="false" ht="13.8" hidden="false" customHeight="false" outlineLevel="0" collapsed="false">
      <c r="A49" s="6" t="s">
        <v>71</v>
      </c>
      <c r="B49" s="2"/>
      <c r="C49" s="2"/>
      <c r="D49" s="2"/>
      <c r="E49" s="2"/>
      <c r="F49" s="2"/>
      <c r="G49" s="2"/>
      <c r="H49" s="2"/>
      <c r="I49" s="8" t="n">
        <f aca="false">COUNTIF(B49:H49,"=M")</f>
        <v>0</v>
      </c>
      <c r="J49" s="8" t="n">
        <f aca="false">COUNTIF(B49:H49,"=M-")</f>
        <v>0</v>
      </c>
      <c r="K49" s="8" t="n">
        <f aca="false">COUNTIF(B49:H49,"=P")</f>
        <v>0</v>
      </c>
      <c r="L49" s="8" t="n">
        <f aca="false">COUNTA(B49:H49)</f>
        <v>0</v>
      </c>
      <c r="M49" s="8" t="n">
        <f aca="false">MIN(L49,3)</f>
        <v>0</v>
      </c>
      <c r="N49" s="8" t="str">
        <f aca="false">IF(L49&gt;0,(4*MIN(I49,3,L49)+3*MIN(J49,MAX(M49-I49,0))+2*MIN(K49,MAX(M49-I49-J49,0)))/M49, "")</f>
        <v/>
      </c>
    </row>
    <row r="50" customFormat="false" ht="13.8" hidden="false" customHeight="false" outlineLevel="0" collapsed="false">
      <c r="A50" s="6" t="s">
        <v>72</v>
      </c>
      <c r="B50" s="2" t="s">
        <v>73</v>
      </c>
      <c r="C50" s="2" t="s">
        <v>17</v>
      </c>
      <c r="D50" s="2" t="s">
        <v>18</v>
      </c>
      <c r="E50" s="2" t="s">
        <v>16</v>
      </c>
      <c r="F50" s="2"/>
      <c r="G50" s="2"/>
      <c r="H50" s="2"/>
      <c r="I50" s="8" t="n">
        <f aca="false">COUNTIF(B50:H50,"=M")</f>
        <v>1</v>
      </c>
      <c r="J50" s="8" t="n">
        <f aca="false">COUNTIF(B50:H50,"=M-")</f>
        <v>1</v>
      </c>
      <c r="K50" s="8" t="n">
        <f aca="false">COUNTIF(B50:H50,"=P")</f>
        <v>1</v>
      </c>
      <c r="L50" s="8" t="n">
        <f aca="false">COUNTA(B50:H50)</f>
        <v>4</v>
      </c>
      <c r="M50" s="8" t="n">
        <f aca="false">MIN(L50,3)</f>
        <v>3</v>
      </c>
      <c r="N50" s="8" t="n">
        <f aca="false">IF(L50&gt;0,(4*MIN(I50,3,L50)+3*MIN(J50,MAX(M50-I50,0))+2*MIN(K50,MAX(M50-I50-J50,0)))/M50, "")</f>
        <v>3</v>
      </c>
    </row>
    <row r="51" customFormat="false" ht="13.8" hidden="false" customHeight="false" outlineLevel="0" collapsed="false">
      <c r="A51" s="6" t="s">
        <v>74</v>
      </c>
      <c r="B51" s="2"/>
      <c r="C51" s="2"/>
      <c r="D51" s="2"/>
      <c r="E51" s="2"/>
      <c r="F51" s="2"/>
      <c r="G51" s="2"/>
      <c r="H51" s="2"/>
      <c r="I51" s="8" t="n">
        <f aca="false">COUNTIF(B51:H51,"=M")</f>
        <v>0</v>
      </c>
      <c r="J51" s="8" t="n">
        <f aca="false">COUNTIF(B51:H51,"=M-")</f>
        <v>0</v>
      </c>
      <c r="K51" s="8" t="n">
        <f aca="false">COUNTIF(B51:H51,"=P")</f>
        <v>0</v>
      </c>
      <c r="L51" s="8" t="n">
        <f aca="false">COUNTA(B51:H51)</f>
        <v>0</v>
      </c>
      <c r="M51" s="8" t="n">
        <f aca="false">MIN(L51,3)</f>
        <v>0</v>
      </c>
      <c r="N51" s="8" t="str">
        <f aca="false">IF(L51&gt;0,(4*MIN(I51,3,L51)+3*MIN(J51,MAX(M51-I51,0))+2*MIN(K51,MAX(M51-I51-J51,0)))/M51, "")</f>
        <v/>
      </c>
    </row>
    <row r="52" customFormat="false" ht="13.8" hidden="false" customHeight="false" outlineLevel="0" collapsed="false">
      <c r="A52" s="6" t="s">
        <v>75</v>
      </c>
      <c r="B52" s="2"/>
      <c r="C52" s="2"/>
      <c r="D52" s="2"/>
      <c r="E52" s="2"/>
      <c r="F52" s="2"/>
      <c r="G52" s="2"/>
      <c r="H52" s="2"/>
      <c r="I52" s="8" t="n">
        <f aca="false">COUNTIF(B52:H52,"=M")</f>
        <v>0</v>
      </c>
      <c r="J52" s="8" t="n">
        <f aca="false">COUNTIF(B52:H52,"=M-")</f>
        <v>0</v>
      </c>
      <c r="K52" s="8" t="n">
        <f aca="false">COUNTIF(B52:H52,"=P")</f>
        <v>0</v>
      </c>
      <c r="L52" s="8" t="n">
        <f aca="false">COUNTA(B52:H52)</f>
        <v>0</v>
      </c>
      <c r="M52" s="8" t="n">
        <f aca="false">MIN(L52,3)</f>
        <v>0</v>
      </c>
      <c r="N52" s="8" t="str">
        <f aca="false">IF(L52&gt;0,(4*MIN(I52,3,L52)+3*MIN(J52,MAX(M52-I52,0))+2*MIN(K52,MAX(M52-I52-J52,0)))/M52, "")</f>
        <v/>
      </c>
    </row>
    <row r="53" customFormat="false" ht="13.8" hidden="false" customHeight="false" outlineLevel="0" collapsed="false">
      <c r="A53" s="5" t="s">
        <v>59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8" t="n">
        <f aca="false">COUNTIF(L48:L52,"&gt;0")</f>
        <v>1</v>
      </c>
      <c r="M53" s="2"/>
      <c r="N53" s="8" t="n">
        <f aca="false">IF(L53&gt;0,SUM(N48:N52)/L53,"")</f>
        <v>3</v>
      </c>
    </row>
    <row r="54" customFormat="false" ht="15.7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customFormat="false" ht="13.8" hidden="false" customHeight="false" outlineLevel="0" collapsed="false">
      <c r="A55" s="5" t="s">
        <v>76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customFormat="false" ht="24" hidden="false" customHeight="true" outlineLevel="0" collapsed="false">
      <c r="A56" s="9" t="s">
        <v>77</v>
      </c>
      <c r="B56" s="6" t="s">
        <v>78</v>
      </c>
      <c r="C56" s="6" t="s">
        <v>79</v>
      </c>
      <c r="D56" s="6" t="s">
        <v>80</v>
      </c>
      <c r="E56" s="11" t="s">
        <v>81</v>
      </c>
      <c r="F56" s="6" t="s">
        <v>82</v>
      </c>
      <c r="G56" s="6" t="s">
        <v>83</v>
      </c>
      <c r="H56" s="6" t="s">
        <v>84</v>
      </c>
      <c r="I56" s="7" t="s">
        <v>9</v>
      </c>
      <c r="J56" s="7" t="s">
        <v>10</v>
      </c>
      <c r="K56" s="7" t="s">
        <v>11</v>
      </c>
      <c r="L56" s="6" t="s">
        <v>12</v>
      </c>
      <c r="M56" s="6" t="s">
        <v>13</v>
      </c>
      <c r="N56" s="6" t="s">
        <v>14</v>
      </c>
    </row>
    <row r="57" customFormat="false" ht="13.8" hidden="false" customHeight="false" outlineLevel="0" collapsed="false">
      <c r="A57" s="6" t="s">
        <v>85</v>
      </c>
      <c r="B57" s="2"/>
      <c r="C57" s="2"/>
      <c r="D57" s="2"/>
      <c r="E57" s="2"/>
      <c r="F57" s="2"/>
      <c r="G57" s="2"/>
      <c r="H57" s="2"/>
      <c r="I57" s="8" t="n">
        <f aca="false">COUNTIF(B57:H57,"=M")</f>
        <v>0</v>
      </c>
      <c r="J57" s="8" t="n">
        <f aca="false">COUNTIF(B57:H57,"=M-")</f>
        <v>0</v>
      </c>
      <c r="K57" s="8" t="n">
        <f aca="false">COUNTIF(B57:H57,"=P")</f>
        <v>0</v>
      </c>
      <c r="L57" s="8" t="n">
        <f aca="false">COUNTA(B57:H57)</f>
        <v>0</v>
      </c>
      <c r="M57" s="8" t="n">
        <f aca="false">MIN(L57,6)</f>
        <v>0</v>
      </c>
      <c r="N57" s="8" t="str">
        <f aca="false">IF(L57&gt;0,(4*MIN(I57,6,L57)+3*MIN(J57,MAX(M57-I57,0))+2*MIN(K57,MAX(M57-I57-J57,0)))/M57, "")</f>
        <v/>
      </c>
    </row>
    <row r="58" customFormat="false" ht="13.8" hidden="false" customHeight="false" outlineLevel="0" collapsed="false">
      <c r="A58" s="6" t="s">
        <v>86</v>
      </c>
      <c r="B58" s="2"/>
      <c r="C58" s="2"/>
      <c r="D58" s="2"/>
      <c r="E58" s="2"/>
      <c r="F58" s="2"/>
      <c r="G58" s="2"/>
      <c r="H58" s="2"/>
      <c r="I58" s="8" t="n">
        <f aca="false">COUNTIF(B58:H58,"=M")</f>
        <v>0</v>
      </c>
      <c r="J58" s="8" t="n">
        <f aca="false">COUNTIF(B58:H58,"=M-")</f>
        <v>0</v>
      </c>
      <c r="K58" s="8" t="n">
        <f aca="false">COUNTIF(B58:H58,"=P")</f>
        <v>0</v>
      </c>
      <c r="L58" s="8" t="n">
        <f aca="false">COUNTA(B58:H58)</f>
        <v>0</v>
      </c>
      <c r="M58" s="8" t="n">
        <f aca="false">MIN(L58,6)</f>
        <v>0</v>
      </c>
      <c r="N58" s="8" t="str">
        <f aca="false">IF(L58&gt;0,(4*MIN(I58,6,L58)+3*MIN(J58,MAX(M58-I58,0))+2*MIN(K58,MAX(M58-I58-J58,0)))/M58, "")</f>
        <v/>
      </c>
    </row>
    <row r="59" customFormat="false" ht="13.8" hidden="false" customHeight="false" outlineLevel="0" collapsed="false">
      <c r="A59" s="6" t="s">
        <v>87</v>
      </c>
      <c r="B59" s="2"/>
      <c r="C59" s="2"/>
      <c r="D59" s="2"/>
      <c r="E59" s="2"/>
      <c r="F59" s="2"/>
      <c r="G59" s="2"/>
      <c r="H59" s="2"/>
      <c r="I59" s="8" t="n">
        <f aca="false">COUNTIF(B59:H59,"=M")</f>
        <v>0</v>
      </c>
      <c r="J59" s="8" t="n">
        <f aca="false">COUNTIF(B59:H59,"=M-")</f>
        <v>0</v>
      </c>
      <c r="K59" s="8" t="n">
        <f aca="false">COUNTIF(B59:H59,"=P")</f>
        <v>0</v>
      </c>
      <c r="L59" s="8" t="n">
        <f aca="false">COUNTA(B59:H59)</f>
        <v>0</v>
      </c>
      <c r="M59" s="8" t="n">
        <f aca="false">MIN(L59,6)</f>
        <v>0</v>
      </c>
      <c r="N59" s="8" t="str">
        <f aca="false">IF(L59&gt;0,(4*MIN(I59,6,L59)+3*MIN(J59,MAX(M59-I59,0))+2*MIN(K59,MAX(M59-I59-J59,0)))/M59, "")</f>
        <v/>
      </c>
    </row>
    <row r="60" customFormat="false" ht="13.8" hidden="false" customHeight="false" outlineLevel="0" collapsed="false">
      <c r="A60" s="6" t="s">
        <v>88</v>
      </c>
      <c r="B60" s="2"/>
      <c r="C60" s="2"/>
      <c r="D60" s="2"/>
      <c r="E60" s="2"/>
      <c r="F60" s="2"/>
      <c r="G60" s="2"/>
      <c r="H60" s="2"/>
      <c r="I60" s="8" t="n">
        <f aca="false">COUNTIF(B60:H60,"=M")</f>
        <v>0</v>
      </c>
      <c r="J60" s="8" t="n">
        <f aca="false">COUNTIF(B60:H60,"=M-")</f>
        <v>0</v>
      </c>
      <c r="K60" s="8" t="n">
        <f aca="false">COUNTIF(B60:H60,"=P")</f>
        <v>0</v>
      </c>
      <c r="L60" s="8" t="n">
        <f aca="false">COUNTA(B60:H60)</f>
        <v>0</v>
      </c>
      <c r="M60" s="8" t="n">
        <f aca="false">MIN(L60,6)</f>
        <v>0</v>
      </c>
      <c r="N60" s="8" t="str">
        <f aca="false">IF(L60&gt;0,(4*MIN(I60,6,L60)+3*MIN(J60,MAX(M60-I60,0))+2*MIN(K60,MAX(M60-I60-J60,0)))/M60, "")</f>
        <v/>
      </c>
    </row>
    <row r="61" customFormat="false" ht="13.8" hidden="false" customHeight="false" outlineLevel="0" collapsed="false">
      <c r="A61" s="6" t="s">
        <v>89</v>
      </c>
      <c r="B61" s="2"/>
      <c r="C61" s="2"/>
      <c r="D61" s="2"/>
      <c r="E61" s="2"/>
      <c r="F61" s="2"/>
      <c r="G61" s="2"/>
      <c r="H61" s="2"/>
      <c r="I61" s="8" t="n">
        <f aca="false">COUNTIF(B61:H61,"=M")</f>
        <v>0</v>
      </c>
      <c r="J61" s="8" t="n">
        <f aca="false">COUNTIF(B61:H61,"=M-")</f>
        <v>0</v>
      </c>
      <c r="K61" s="8" t="n">
        <f aca="false">COUNTIF(B61:H61,"=P")</f>
        <v>0</v>
      </c>
      <c r="L61" s="8" t="n">
        <f aca="false">COUNTA(B61:H61)</f>
        <v>0</v>
      </c>
      <c r="M61" s="8" t="n">
        <f aca="false">MIN(L61,6)</f>
        <v>0</v>
      </c>
      <c r="N61" s="8" t="str">
        <f aca="false">IF(L61&gt;0,(4*MIN(I61,6,L61)+3*MIN(J61,MAX(M61-I61,0))+2*MIN(K61,MAX(M61-I61-J61,0)))/M61, "")</f>
        <v/>
      </c>
    </row>
    <row r="62" customFormat="false" ht="13.8" hidden="false" customHeight="false" outlineLevel="0" collapsed="false">
      <c r="A62" s="5" t="s">
        <v>59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8" t="n">
        <f aca="false">COUNTIF(L57:L61,"&gt;0")</f>
        <v>0</v>
      </c>
      <c r="M62" s="2"/>
      <c r="N62" s="8" t="str">
        <f aca="false">IF(L62&gt;0,SUM(N57:N61)/L62,"")</f>
        <v/>
      </c>
    </row>
    <row r="63" customFormat="false" ht="15.7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customFormat="false" ht="13.8" hidden="false" customHeight="false" outlineLevel="0" collapsed="false">
      <c r="A64" s="5" t="s">
        <v>90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customFormat="false" ht="13.8" hidden="false" customHeight="false" outlineLevel="0" collapsed="false">
      <c r="A65" s="5" t="s">
        <v>1</v>
      </c>
      <c r="B65" s="6" t="s">
        <v>91</v>
      </c>
      <c r="C65" s="6" t="s">
        <v>92</v>
      </c>
      <c r="D65" s="7" t="s">
        <v>93</v>
      </c>
      <c r="E65" s="6" t="s">
        <v>94</v>
      </c>
      <c r="F65" s="7" t="s">
        <v>95</v>
      </c>
      <c r="G65" s="2"/>
      <c r="H65" s="2"/>
      <c r="I65" s="2"/>
      <c r="J65" s="2"/>
      <c r="K65" s="2"/>
      <c r="L65" s="2"/>
      <c r="M65" s="2"/>
      <c r="N65" s="2"/>
    </row>
    <row r="66" customFormat="false" ht="13.8" hidden="false" customHeight="false" outlineLevel="0" collapsed="false">
      <c r="A66" s="6" t="s">
        <v>96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customFormat="false" ht="13.8" hidden="false" customHeight="false" outlineLevel="0" collapsed="false">
      <c r="A67" s="6" t="s">
        <v>97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customFormat="false" ht="13.8" hidden="false" customHeight="false" outlineLevel="0" collapsed="false">
      <c r="A68" s="6" t="s">
        <v>98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customFormat="false" ht="13.8" hidden="false" customHeight="false" outlineLevel="0" collapsed="false">
      <c r="A69" s="6" t="s">
        <v>99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customFormat="false" ht="13.8" hidden="false" customHeight="false" outlineLevel="0" collapsed="false">
      <c r="A70" s="6" t="s">
        <v>100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customFormat="false" ht="13.8" hidden="false" customHeight="false" outlineLevel="0" collapsed="false">
      <c r="A71" s="6" t="s">
        <v>101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customFormat="false" ht="13.8" hidden="false" customHeight="false" outlineLevel="0" collapsed="false">
      <c r="A72" s="6" t="s">
        <v>102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customFormat="false" ht="13.8" hidden="false" customHeight="false" outlineLevel="0" collapsed="false">
      <c r="A73" s="6" t="s">
        <v>103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customFormat="false" ht="13.8" hidden="false" customHeight="false" outlineLevel="0" collapsed="false">
      <c r="A74" s="6" t="s">
        <v>104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customFormat="false" ht="13.8" hidden="false" customHeight="false" outlineLevel="0" collapsed="false">
      <c r="A75" s="6" t="s">
        <v>105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customFormat="false" ht="13.8" hidden="false" customHeight="false" outlineLevel="0" collapsed="false">
      <c r="A76" s="6" t="s">
        <v>106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customFormat="false" ht="13.8" hidden="false" customHeight="false" outlineLevel="0" collapsed="false">
      <c r="A77" s="6" t="s">
        <v>107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customFormat="false" ht="13.8" hidden="false" customHeight="false" outlineLevel="0" collapsed="false">
      <c r="A78" s="6" t="s">
        <v>108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customFormat="false" ht="13.8" hidden="false" customHeight="false" outlineLevel="0" collapsed="false">
      <c r="A79" s="6" t="s">
        <v>109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customFormat="false" ht="13.8" hidden="false" customHeight="false" outlineLevel="0" collapsed="false">
      <c r="A80" s="6" t="s">
        <v>110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customFormat="false" ht="13.8" hidden="false" customHeight="false" outlineLevel="0" collapsed="false">
      <c r="A81" s="6" t="s">
        <v>111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customFormat="false" ht="13.8" hidden="false" customHeight="false" outlineLevel="0" collapsed="false">
      <c r="A82" s="6" t="s">
        <v>112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customFormat="false" ht="13.8" hidden="false" customHeight="false" outlineLevel="0" collapsed="false">
      <c r="A83" s="6" t="s">
        <v>113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customFormat="false" ht="13.8" hidden="false" customHeight="false" outlineLevel="0" collapsed="false">
      <c r="A84" s="6" t="s">
        <v>114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customFormat="false" ht="13.8" hidden="false" customHeight="false" outlineLevel="0" collapsed="false">
      <c r="A85" s="6" t="s">
        <v>115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customFormat="false" ht="13.8" hidden="false" customHeight="false" outlineLevel="0" collapsed="false">
      <c r="A86" s="6" t="s">
        <v>116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customFormat="false" ht="13.8" hidden="false" customHeight="false" outlineLevel="0" collapsed="false">
      <c r="A87" s="6" t="s">
        <v>117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customFormat="false" ht="13.8" hidden="false" customHeight="false" outlineLevel="0" collapsed="false">
      <c r="A88" s="6" t="s">
        <v>118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customFormat="false" ht="13.8" hidden="false" customHeight="false" outlineLevel="0" collapsed="false">
      <c r="A89" s="6" t="s">
        <v>119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customFormat="false" ht="13.8" hidden="false" customHeight="false" outlineLevel="0" collapsed="false">
      <c r="A90" s="6" t="s">
        <v>120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customFormat="false" ht="13.8" hidden="false" customHeight="false" outlineLevel="0" collapsed="false">
      <c r="A91" s="5" t="s">
        <v>121</v>
      </c>
      <c r="B91" s="2"/>
      <c r="C91" s="2"/>
      <c r="D91" s="2"/>
      <c r="E91" s="2"/>
      <c r="F91" s="8" t="n">
        <f aca="false">COUNTA(F66:F90)</f>
        <v>0</v>
      </c>
      <c r="G91" s="2"/>
      <c r="H91" s="2"/>
      <c r="I91" s="2"/>
      <c r="J91" s="2"/>
      <c r="K91" s="2"/>
      <c r="L91" s="2"/>
      <c r="M91" s="2"/>
      <c r="N91" s="2"/>
    </row>
    <row r="92" customFormat="false" ht="13.8" hidden="false" customHeight="false" outlineLevel="0" collapsed="false">
      <c r="A92" s="5" t="s">
        <v>59</v>
      </c>
      <c r="B92" s="2"/>
      <c r="C92" s="2"/>
      <c r="D92" s="2"/>
      <c r="E92" s="2"/>
      <c r="F92" s="8" t="str">
        <f aca="false">IF(F91&gt;0,SUM(F66:F90)/F91,"")</f>
        <v/>
      </c>
      <c r="G92" s="2"/>
      <c r="H92" s="2"/>
      <c r="I92" s="2"/>
      <c r="J92" s="2"/>
      <c r="K92" s="2"/>
      <c r="L92" s="2"/>
      <c r="M92" s="2"/>
      <c r="N92" s="2"/>
    </row>
    <row r="93" customFormat="false" ht="13.8" hidden="false" customHeight="false" outlineLevel="0" collapsed="false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customFormat="false" ht="13.8" hidden="false" customHeight="false" outlineLevel="0" collapsed="false">
      <c r="A94" s="5" t="s">
        <v>122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customFormat="false" ht="23.4" hidden="false" customHeight="true" outlineLevel="0" collapsed="false">
      <c r="A95" s="2"/>
      <c r="B95" s="11" t="s">
        <v>123</v>
      </c>
      <c r="C95" s="6" t="s">
        <v>124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customFormat="false" ht="13.8" hidden="false" customHeight="false" outlineLevel="0" collapsed="false">
      <c r="A96" s="6" t="s">
        <v>125</v>
      </c>
      <c r="B96" s="8" t="n">
        <f aca="false">N44</f>
        <v>3.25</v>
      </c>
      <c r="C96" s="6" t="n">
        <v>0.5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customFormat="false" ht="13.8" hidden="false" customHeight="false" outlineLevel="0" collapsed="false">
      <c r="A97" s="6" t="s">
        <v>126</v>
      </c>
      <c r="B97" s="8" t="n">
        <f aca="false">N53</f>
        <v>3</v>
      </c>
      <c r="C97" s="6" t="n">
        <v>0.1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customFormat="false" ht="13.8" hidden="false" customHeight="false" outlineLevel="0" collapsed="false">
      <c r="A98" s="6" t="s">
        <v>127</v>
      </c>
      <c r="B98" s="8" t="str">
        <f aca="false">N62</f>
        <v/>
      </c>
      <c r="C98" s="6" t="n">
        <v>0.15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customFormat="false" ht="13.8" hidden="false" customHeight="false" outlineLevel="0" collapsed="false">
      <c r="A99" s="6" t="s">
        <v>128</v>
      </c>
      <c r="B99" s="8" t="str">
        <f aca="false">F92</f>
        <v/>
      </c>
      <c r="C99" s="6" t="n">
        <v>0.2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customFormat="false" ht="28.2" hidden="false" customHeight="true" outlineLevel="0" collapsed="false">
      <c r="A100" s="10" t="s">
        <v>129</v>
      </c>
      <c r="B100" s="12"/>
      <c r="C100" s="6" t="n">
        <v>0.05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customFormat="false" ht="13.8" hidden="false" customHeight="false" outlineLevel="0" collapsed="false">
      <c r="A101" s="5" t="s">
        <v>130</v>
      </c>
      <c r="B101" s="12"/>
      <c r="C101" s="8" t="n">
        <f aca="false">1-SUMIF(B96:B100,"",C96:C100)</f>
        <v>0.6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customFormat="false" ht="13.8" hidden="false" customHeight="false" outlineLevel="0" collapsed="false">
      <c r="A102" s="5" t="s">
        <v>59</v>
      </c>
      <c r="B102" s="12" t="n">
        <f aca="false">SUMPRODUCT(B96:B99,C96:C99)/C101</f>
        <v>3.20833333333333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customFormat="false" ht="15.75" hidden="false" customHeight="true" outlineLevel="0" collapsed="false">
      <c r="A103" s="13" t="s">
        <v>131</v>
      </c>
      <c r="B103" s="13" t="str">
        <f aca="false">IF(B102&gt;=3.6,"A",IF(B102&gt;=3.4,"A-",IF(B102&gt;=3.2,"B+",IF(B102&gt;=3,"B",IF(B102&gt;=2.8,"B-",IF(B102&gt;=2.6,"C+",IF(B102&gt;=2.4,"C",IF(B102&gt;=2.2,"C-",IF(B102&gt;=2,"D","F")))))))))</f>
        <v>B+</v>
      </c>
      <c r="C103" s="2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2019-10-28T16:36:44Z</dcterms:modified>
  <cp:revision>1</cp:revision>
  <dc:subject/>
  <dc:title/>
</cp:coreProperties>
</file>